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722"/>
  <workbookPr autoCompressPictures="0"/>
  <bookViews>
    <workbookView xWindow="360" yWindow="800" windowWidth="24240" windowHeight="14740" tabRatio="551"/>
  </bookViews>
  <sheets>
    <sheet name="Calculations" sheetId="12" r:id="rId1"/>
    <sheet name="Methodology" sheetId="1" r:id="rId2"/>
  </sheet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5" i="12" l="1"/>
  <c r="C28" i="12"/>
  <c r="H28" i="12"/>
  <c r="C31" i="12"/>
  <c r="C13" i="12"/>
  <c r="F28" i="12"/>
  <c r="E28" i="12"/>
  <c r="D28" i="12"/>
  <c r="C4" i="12"/>
  <c r="C5" i="12"/>
  <c r="C6" i="12"/>
  <c r="C7" i="12"/>
  <c r="C8" i="12"/>
</calcChain>
</file>

<file path=xl/comments1.xml><?xml version="1.0" encoding="utf-8"?>
<comments xmlns="http://schemas.openxmlformats.org/spreadsheetml/2006/main">
  <authors>
    <author>Claire Cuisset</author>
  </authors>
  <commentList>
    <comment ref="H26" authorId="0">
      <text>
        <r>
          <rPr>
            <sz val="9"/>
            <color indexed="81"/>
            <rFont val="Tahoma"/>
            <family val="2"/>
          </rPr>
          <t>A range of 1,8-5,0 is given.</t>
        </r>
      </text>
    </comment>
    <comment ref="H27" authorId="0">
      <text>
        <r>
          <rPr>
            <sz val="9"/>
            <color indexed="81"/>
            <rFont val="Tahoma"/>
            <family val="2"/>
          </rPr>
          <t>A range of 0,4 - 1,4 is given.</t>
        </r>
      </text>
    </comment>
  </commentList>
</comments>
</file>

<file path=xl/sharedStrings.xml><?xml version="1.0" encoding="utf-8"?>
<sst xmlns="http://schemas.openxmlformats.org/spreadsheetml/2006/main" count="111" uniqueCount="83">
  <si>
    <t>NRB = R - DRB</t>
  </si>
  <si>
    <t>MAI = F * GR</t>
  </si>
  <si>
    <t>DRB = PA * GR</t>
  </si>
  <si>
    <t xml:space="preserve">NRB </t>
  </si>
  <si>
    <t>t/yr</t>
  </si>
  <si>
    <t>Non-renewable biomass</t>
  </si>
  <si>
    <t>Demonstrably renewable biomass</t>
  </si>
  <si>
    <t>DRB</t>
  </si>
  <si>
    <t>R</t>
  </si>
  <si>
    <t>Total annual biomass removals</t>
  </si>
  <si>
    <t>Used as a national-level proxy for By. Accounts for all removals (not only woodfuels), which is equivalent to the sum of MAI and the Annual change in living forest biomass.</t>
  </si>
  <si>
    <t>Parameter:</t>
  </si>
  <si>
    <t>Unit:</t>
  </si>
  <si>
    <t>Description:</t>
  </si>
  <si>
    <t>MAI</t>
  </si>
  <si>
    <t>Mean Annual Increment in biomass growth</t>
  </si>
  <si>
    <t>Country-specific MAI calculated from extent of forest and its growth rate.</t>
  </si>
  <si>
    <t>Calculated as equivalent to the total annual biomass growth in protected areas.</t>
  </si>
  <si>
    <t>Proportion of Total Annual Biomass Removals (R) that is not demonstrably renewable.</t>
  </si>
  <si>
    <t>GR</t>
  </si>
  <si>
    <t>t/ha-yr</t>
  </si>
  <si>
    <t>F</t>
  </si>
  <si>
    <t>ha</t>
  </si>
  <si>
    <t>Forest extension</t>
  </si>
  <si>
    <t>PA</t>
  </si>
  <si>
    <t>Protected areas</t>
  </si>
  <si>
    <t>Growth rate of biomass (weighted average)</t>
  </si>
  <si>
    <t xml:space="preserve">Annual change in living forest biomass </t>
  </si>
  <si>
    <t>Value:</t>
  </si>
  <si>
    <t>n.s.</t>
  </si>
  <si>
    <t>Moist</t>
  </si>
  <si>
    <t>Dry</t>
  </si>
  <si>
    <t>Shrub</t>
  </si>
  <si>
    <t>Desert</t>
  </si>
  <si>
    <t>Mountain</t>
  </si>
  <si>
    <t>Rain forest</t>
  </si>
  <si>
    <t>Tropical</t>
  </si>
  <si>
    <t>Country/ Area</t>
  </si>
  <si>
    <t>Domain</t>
  </si>
  <si>
    <t>Ecological zone</t>
  </si>
  <si>
    <t>Moist deciduous forest</t>
  </si>
  <si>
    <t>Dry forest</t>
  </si>
  <si>
    <t>Shrubland</t>
  </si>
  <si>
    <t>Mountain systems</t>
  </si>
  <si>
    <t xml:space="preserve">IPCC above-ground biomass growth rates for different ecological zones (tonnes d.m./ha/yr) </t>
  </si>
  <si>
    <t>Distribution of total forest area by ecological zone (%)</t>
  </si>
  <si>
    <t>Annual Change in Carbon Stock (tcarbon/yr)</t>
  </si>
  <si>
    <t>R = MAI + ∆F</t>
  </si>
  <si>
    <t>Carbon stock/Biomass Conversion rate</t>
  </si>
  <si>
    <t>Peru</t>
  </si>
  <si>
    <t>Growth rate of biomass (weighted average) - PERU (t/ha/yr)</t>
  </si>
  <si>
    <t xml:space="preserve">South America (≤20 y) </t>
  </si>
  <si>
    <t xml:space="preserve">South America (&gt;20 y) </t>
  </si>
  <si>
    <t>South America (average)</t>
  </si>
  <si>
    <t xml:space="preserve">South America </t>
  </si>
  <si>
    <t xml:space="preserve">ΔF </t>
  </si>
  <si>
    <t>Parameter</t>
  </si>
  <si>
    <t>Unit</t>
  </si>
  <si>
    <t>Description</t>
  </si>
  <si>
    <t>Considerations</t>
  </si>
  <si>
    <t>NON-RENEWABLE BIOMASS ASSESSMENT METHODOLOGY</t>
  </si>
  <si>
    <t>fNRB = NRB/(NRB + DRB)</t>
  </si>
  <si>
    <t>Source</t>
  </si>
  <si>
    <t>Equation 2</t>
  </si>
  <si>
    <t>Equation 5</t>
  </si>
  <si>
    <t>Equation 3</t>
  </si>
  <si>
    <t>Equation 4</t>
  </si>
  <si>
    <t>Country-specific growth rate calculated as a weighted average based on FAO reporting on distribution of total forest area by ecological zone and IPCC above-ground biomass growth rates for different ecological zones.</t>
  </si>
  <si>
    <t>Calculated by converting:                                                                                                                          Annual Change in Carbon Stock in Living Forest Biomass 2005-2010 (tcarbon/yr) 
to Annual Change in Living Forest Biomass 2005-2010 (t/yr) 
using Carbon stock/Biomass Conversion rate (0.5 is used as a default for the carbon fraction of dry matter).</t>
  </si>
  <si>
    <t>Growth rate of biomass</t>
  </si>
  <si>
    <t>Description of the parameters and relevant data sources</t>
  </si>
  <si>
    <t>NON-RENEWABLE BIOMASS ASSESSMENT OF PERU</t>
  </si>
  <si>
    <t>Equations</t>
  </si>
  <si>
    <t>Values</t>
  </si>
  <si>
    <r>
      <t>- Distribution of total forest area by ecological zone: FAO Global Forest
Resources Assessment 2000</t>
    </r>
    <r>
      <rPr>
        <vertAlign val="superscript"/>
        <sz val="11"/>
        <color theme="1"/>
        <rFont val="Avenir Book"/>
      </rPr>
      <t>1</t>
    </r>
    <r>
      <rPr>
        <sz val="11"/>
        <color theme="1"/>
        <rFont val="Avenir Book"/>
      </rPr>
      <t>, Table 14
- Above-ground biomass growth rates by ecological zone: 2006 IPCC Guidelines for National Greenhouse Gas Inventories</t>
    </r>
    <r>
      <rPr>
        <vertAlign val="superscript"/>
        <sz val="11"/>
        <color theme="1"/>
        <rFont val="Avenir Book"/>
      </rPr>
      <t>2</t>
    </r>
    <r>
      <rPr>
        <sz val="11"/>
        <color theme="1"/>
        <rFont val="Avenir Book"/>
      </rPr>
      <t>, Chapter 4, Table 4.9</t>
    </r>
  </si>
  <si>
    <r>
      <t>FAO Global Forest Resources Assessment 2015</t>
    </r>
    <r>
      <rPr>
        <vertAlign val="superscript"/>
        <sz val="11"/>
        <color theme="1"/>
        <rFont val="Avenir Book"/>
      </rPr>
      <t>3</t>
    </r>
    <r>
      <rPr>
        <sz val="11"/>
        <color theme="1"/>
        <rFont val="Avenir Book"/>
      </rPr>
      <t xml:space="preserve">, Topic “Forest area and characteristics”, column “P” </t>
    </r>
  </si>
  <si>
    <r>
      <t>FAO Global Forest Resources Assessment 2015</t>
    </r>
    <r>
      <rPr>
        <vertAlign val="superscript"/>
        <sz val="11"/>
        <color theme="1"/>
        <rFont val="Avenir Book"/>
      </rPr>
      <t>3</t>
    </r>
    <r>
      <rPr>
        <sz val="11"/>
        <color theme="1"/>
        <rFont val="Avenir Book"/>
      </rPr>
      <t>, Topic “Biodiversity and Conservation”, column “S”</t>
    </r>
  </si>
  <si>
    <r>
      <t>- Annual Change in Carbon Stock in Living Forest Biomass 2005-2010: FAO Global Forest Resources Assessment 2010</t>
    </r>
    <r>
      <rPr>
        <vertAlign val="superscript"/>
        <sz val="11"/>
        <color theme="1"/>
        <rFont val="Avenir Book"/>
      </rPr>
      <t>4</t>
    </r>
    <r>
      <rPr>
        <sz val="11"/>
        <color theme="1"/>
        <rFont val="Avenir Book"/>
      </rPr>
      <t>, Table 11, column “I”.
- Carbon stock/Biomass Conversion rate: 2003 IPCC Good Practice Guidance for Land Use, Land-Use Change and Forestry</t>
    </r>
    <r>
      <rPr>
        <vertAlign val="superscript"/>
        <sz val="11"/>
        <color theme="1"/>
        <rFont val="Avenir Book"/>
      </rPr>
      <t>5</t>
    </r>
  </si>
  <si>
    <r>
      <rPr>
        <vertAlign val="superscript"/>
        <sz val="11"/>
        <color theme="1"/>
        <rFont val="Avenir Book"/>
      </rPr>
      <t>1</t>
    </r>
    <r>
      <rPr>
        <sz val="11"/>
        <color theme="1"/>
        <rFont val="Avenir Book"/>
      </rPr>
      <t xml:space="preserve"> http://www.fao.org/docrep/004/Y1997E/y1997e21.htm#bm73</t>
    </r>
  </si>
  <si>
    <r>
      <rPr>
        <vertAlign val="superscript"/>
        <sz val="11"/>
        <color theme="1"/>
        <rFont val="Avenir Book"/>
      </rPr>
      <t>2</t>
    </r>
    <r>
      <rPr>
        <sz val="11"/>
        <color theme="1"/>
        <rFont val="Avenir Book"/>
      </rPr>
      <t xml:space="preserve"> http://www.ipcc-nggip.iges.or.jp/public/2006gl/pdf/4_Volume4/V4_04_Ch4_Forest_Land.pdf</t>
    </r>
  </si>
  <si>
    <r>
      <rPr>
        <vertAlign val="superscript"/>
        <sz val="11"/>
        <color theme="1"/>
        <rFont val="Avenir Book"/>
      </rPr>
      <t>3</t>
    </r>
    <r>
      <rPr>
        <sz val="11"/>
        <color theme="1"/>
        <rFont val="Avenir Book"/>
      </rPr>
      <t xml:space="preserve"> http://www.fao.org/forest-resources-assessment/explore-data/flude/en/</t>
    </r>
  </si>
  <si>
    <r>
      <rPr>
        <vertAlign val="superscript"/>
        <sz val="11"/>
        <color theme="1"/>
        <rFont val="Avenir Book"/>
      </rPr>
      <t>4</t>
    </r>
    <r>
      <rPr>
        <sz val="11"/>
        <color theme="1"/>
        <rFont val="Avenir Book"/>
      </rPr>
      <t xml:space="preserve"> http://www.fao.org/forestry/fra/fra2010/en/ </t>
    </r>
  </si>
  <si>
    <r>
      <rPr>
        <vertAlign val="superscript"/>
        <sz val="11"/>
        <color theme="1"/>
        <rFont val="Avenir Book"/>
      </rPr>
      <t>5</t>
    </r>
    <r>
      <rPr>
        <sz val="11"/>
        <color theme="1"/>
        <rFont val="Avenir Book"/>
      </rPr>
      <t xml:space="preserve"> http://www.ipcc-nggip.iges.or.jp/public/gpglulucf/gpglulucf_files/GPG_LULUCF_FULL.pdf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</si>
</sst>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\ _€_-;\-* #,##0.00\ _€_-;_-* &quot;-&quot;??\ _€_-;_-@_-"/>
    <numFmt numFmtId="165" formatCode="0.0"/>
    <numFmt numFmtId="166" formatCode="_-* #,##0\ _€_-;\-* #,##0\ _€_-;_-* &quot;-&quot;??\ _€_-;_-@_-"/>
    <numFmt numFmtId="167" formatCode="_-* #,##0.0\ _€_-;\-* #,##0.0\ _€_-;_-* &quot;-&quot;??\ _€_-;_-@_-"/>
    <numFmt numFmtId="168" formatCode="#,##0.0_);[Red]\(#,##0.0\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theme="1"/>
      <name val="Avenir Book"/>
    </font>
    <font>
      <vertAlign val="superscript"/>
      <sz val="11"/>
      <color theme="1"/>
      <name val="Avenir Book"/>
    </font>
    <font>
      <sz val="14"/>
      <color theme="6"/>
      <name val="Avenir Book"/>
    </font>
    <font>
      <sz val="14"/>
      <color theme="1"/>
      <name val="Avenir Book"/>
    </font>
    <font>
      <sz val="11"/>
      <name val="Avenir Book"/>
    </font>
    <font>
      <sz val="10"/>
      <color theme="1"/>
      <name val="Avenir Book"/>
    </font>
    <font>
      <sz val="12"/>
      <name val="Avenir Book"/>
    </font>
    <font>
      <sz val="11"/>
      <color theme="6"/>
      <name val="Avenir Book"/>
    </font>
  </fonts>
  <fills count="6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2" tint="0.59999389629810485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07">
    <xf numFmtId="0" fontId="0" fillId="0" borderId="0" xfId="0"/>
    <xf numFmtId="0" fontId="5" fillId="0" borderId="0" xfId="0" applyFont="1"/>
    <xf numFmtId="0" fontId="5" fillId="0" borderId="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0" xfId="0" applyFont="1" applyAlignment="1">
      <alignment vertical="top"/>
    </xf>
    <xf numFmtId="0" fontId="5" fillId="0" borderId="6" xfId="0" applyFont="1" applyBorder="1" applyAlignment="1">
      <alignment vertical="top"/>
    </xf>
    <xf numFmtId="0" fontId="5" fillId="0" borderId="6" xfId="0" applyFont="1" applyBorder="1" applyAlignment="1">
      <alignment vertical="top" wrapText="1"/>
    </xf>
    <xf numFmtId="0" fontId="5" fillId="0" borderId="18" xfId="0" applyFont="1" applyBorder="1" applyAlignment="1">
      <alignment vertical="top"/>
    </xf>
    <xf numFmtId="0" fontId="5" fillId="0" borderId="15" xfId="0" applyFont="1" applyBorder="1" applyAlignment="1">
      <alignment vertical="top" wrapText="1"/>
    </xf>
    <xf numFmtId="0" fontId="5" fillId="0" borderId="1" xfId="0" applyFont="1" applyBorder="1" applyAlignment="1">
      <alignment vertical="top"/>
    </xf>
    <xf numFmtId="0" fontId="5" fillId="0" borderId="1" xfId="0" applyFont="1" applyBorder="1" applyAlignment="1">
      <alignment vertical="top" wrapText="1"/>
    </xf>
    <xf numFmtId="0" fontId="5" fillId="0" borderId="19" xfId="0" applyFont="1" applyBorder="1" applyAlignment="1">
      <alignment vertical="top" wrapText="1"/>
    </xf>
    <xf numFmtId="0" fontId="5" fillId="0" borderId="12" xfId="0" applyFont="1" applyBorder="1" applyAlignment="1">
      <alignment vertical="top" wrapText="1"/>
    </xf>
    <xf numFmtId="0" fontId="5" fillId="0" borderId="4" xfId="0" applyFont="1" applyBorder="1" applyAlignment="1">
      <alignment horizontal="center" vertical="center"/>
    </xf>
    <xf numFmtId="0" fontId="5" fillId="0" borderId="1" xfId="0" applyFont="1" applyFill="1" applyBorder="1" applyAlignment="1">
      <alignment vertical="top"/>
    </xf>
    <xf numFmtId="0" fontId="5" fillId="0" borderId="1" xfId="0" applyFont="1" applyFill="1" applyBorder="1" applyAlignment="1">
      <alignment vertical="top" wrapText="1"/>
    </xf>
    <xf numFmtId="0" fontId="5" fillId="0" borderId="19" xfId="0" quotePrefix="1" applyFont="1" applyFill="1" applyBorder="1" applyAlignment="1">
      <alignment vertical="top" wrapText="1"/>
    </xf>
    <xf numFmtId="0" fontId="5" fillId="0" borderId="12" xfId="0" applyFont="1" applyFill="1" applyBorder="1" applyAlignment="1">
      <alignment vertical="top" wrapText="1"/>
    </xf>
    <xf numFmtId="0" fontId="5" fillId="0" borderId="19" xfId="0" applyFont="1" applyFill="1" applyBorder="1" applyAlignment="1">
      <alignment vertical="top" wrapText="1"/>
    </xf>
    <xf numFmtId="0" fontId="5" fillId="0" borderId="12" xfId="0" applyFont="1" applyFill="1" applyBorder="1" applyAlignment="1">
      <alignment vertical="top"/>
    </xf>
    <xf numFmtId="0" fontId="5" fillId="0" borderId="13" xfId="0" applyFont="1" applyFill="1" applyBorder="1" applyAlignment="1">
      <alignment vertical="top"/>
    </xf>
    <xf numFmtId="0" fontId="5" fillId="0" borderId="13" xfId="0" applyFont="1" applyFill="1" applyBorder="1" applyAlignment="1">
      <alignment vertical="top" wrapText="1"/>
    </xf>
    <xf numFmtId="0" fontId="5" fillId="0" borderId="13" xfId="0" quotePrefix="1" applyFont="1" applyFill="1" applyBorder="1" applyAlignment="1">
      <alignment vertical="top" wrapText="1"/>
    </xf>
    <xf numFmtId="0" fontId="5" fillId="0" borderId="20" xfId="0" applyFont="1" applyFill="1" applyBorder="1" applyAlignment="1">
      <alignment vertical="top" wrapText="1"/>
    </xf>
    <xf numFmtId="0" fontId="5" fillId="0" borderId="0" xfId="0" applyFont="1" applyFill="1" applyBorder="1" applyAlignment="1">
      <alignment vertical="top"/>
    </xf>
    <xf numFmtId="0" fontId="7" fillId="0" borderId="0" xfId="0" applyFont="1" applyAlignment="1">
      <alignment horizontal="left" vertical="center"/>
    </xf>
    <xf numFmtId="0" fontId="8" fillId="0" borderId="0" xfId="0" applyFont="1"/>
    <xf numFmtId="0" fontId="9" fillId="0" borderId="3" xfId="0" applyFont="1" applyFill="1" applyBorder="1" applyAlignment="1">
      <alignment vertical="center"/>
    </xf>
    <xf numFmtId="0" fontId="5" fillId="5" borderId="8" xfId="0" applyFont="1" applyFill="1" applyBorder="1"/>
    <xf numFmtId="0" fontId="5" fillId="5" borderId="16" xfId="0" applyFont="1" applyFill="1" applyBorder="1"/>
    <xf numFmtId="0" fontId="5" fillId="5" borderId="17" xfId="0" applyFont="1" applyFill="1" applyBorder="1"/>
    <xf numFmtId="0" fontId="5" fillId="5" borderId="9" xfId="0" applyFont="1" applyFill="1" applyBorder="1"/>
    <xf numFmtId="0" fontId="5" fillId="0" borderId="12" xfId="0" applyFont="1" applyFill="1" applyBorder="1" applyAlignment="1">
      <alignment vertical="center"/>
    </xf>
    <xf numFmtId="0" fontId="5" fillId="0" borderId="14" xfId="0" applyFont="1" applyBorder="1" applyAlignment="1">
      <alignment vertical="top"/>
    </xf>
    <xf numFmtId="0" fontId="5" fillId="0" borderId="11" xfId="0" applyFont="1" applyBorder="1" applyAlignment="1">
      <alignment vertical="top"/>
    </xf>
    <xf numFmtId="0" fontId="5" fillId="0" borderId="5" xfId="0" applyFont="1" applyFill="1" applyBorder="1" applyAlignment="1">
      <alignment vertical="center"/>
    </xf>
    <xf numFmtId="0" fontId="5" fillId="0" borderId="11" xfId="0" applyFont="1" applyFill="1" applyBorder="1" applyAlignment="1">
      <alignment vertical="top"/>
    </xf>
    <xf numFmtId="0" fontId="5" fillId="0" borderId="4" xfId="0" applyFont="1" applyFill="1" applyBorder="1" applyAlignment="1">
      <alignment vertical="top"/>
    </xf>
    <xf numFmtId="0" fontId="5" fillId="3" borderId="0" xfId="0" applyFont="1" applyFill="1"/>
    <xf numFmtId="166" fontId="5" fillId="3" borderId="21" xfId="1" applyNumberFormat="1" applyFont="1" applyFill="1" applyBorder="1"/>
    <xf numFmtId="166" fontId="5" fillId="3" borderId="22" xfId="1" applyNumberFormat="1" applyFont="1" applyFill="1" applyBorder="1"/>
    <xf numFmtId="9" fontId="5" fillId="3" borderId="0" xfId="2" applyFont="1" applyFill="1" applyBorder="1" applyAlignment="1">
      <alignment horizontal="center" vertical="center" wrapText="1"/>
    </xf>
    <xf numFmtId="9" fontId="10" fillId="3" borderId="0" xfId="2" applyFont="1" applyFill="1" applyAlignment="1">
      <alignment horizontal="center" vertical="center" wrapText="1"/>
    </xf>
    <xf numFmtId="0" fontId="9" fillId="3" borderId="1" xfId="0" applyFont="1" applyFill="1" applyBorder="1" applyAlignment="1">
      <alignment horizontal="left" vertical="top"/>
    </xf>
    <xf numFmtId="0" fontId="9" fillId="3" borderId="1" xfId="0" applyFont="1" applyFill="1" applyBorder="1" applyAlignment="1">
      <alignment horizontal="left"/>
    </xf>
    <xf numFmtId="0" fontId="9" fillId="3" borderId="12" xfId="0" applyFont="1" applyFill="1" applyBorder="1" applyAlignment="1">
      <alignment horizontal="left"/>
    </xf>
    <xf numFmtId="0" fontId="9" fillId="3" borderId="26" xfId="0" applyFont="1" applyFill="1" applyBorder="1" applyAlignment="1">
      <alignment horizontal="left" vertical="top"/>
    </xf>
    <xf numFmtId="0" fontId="9" fillId="3" borderId="13" xfId="0" applyFont="1" applyFill="1" applyBorder="1" applyAlignment="1">
      <alignment horizontal="left" vertical="top"/>
    </xf>
    <xf numFmtId="0" fontId="9" fillId="3" borderId="13" xfId="0" applyFont="1" applyFill="1" applyBorder="1" applyAlignment="1">
      <alignment horizontal="left"/>
    </xf>
    <xf numFmtId="0" fontId="9" fillId="3" borderId="5" xfId="0" applyFont="1" applyFill="1" applyBorder="1" applyAlignment="1">
      <alignment horizontal="left"/>
    </xf>
    <xf numFmtId="0" fontId="5" fillId="3" borderId="0" xfId="0" applyFont="1" applyFill="1" applyBorder="1"/>
    <xf numFmtId="0" fontId="5" fillId="3" borderId="4" xfId="0" applyFont="1" applyFill="1" applyBorder="1" applyAlignment="1">
      <alignment vertical="center" wrapText="1"/>
    </xf>
    <xf numFmtId="9" fontId="5" fillId="3" borderId="13" xfId="2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vertical="top" wrapText="1"/>
    </xf>
    <xf numFmtId="9" fontId="5" fillId="3" borderId="5" xfId="2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center" vertical="center"/>
    </xf>
    <xf numFmtId="165" fontId="5" fillId="3" borderId="1" xfId="0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vertical="center" wrapText="1"/>
    </xf>
    <xf numFmtId="0" fontId="5" fillId="3" borderId="0" xfId="0" applyFont="1" applyFill="1" applyBorder="1" applyAlignment="1">
      <alignment vertical="center" wrapText="1"/>
    </xf>
    <xf numFmtId="0" fontId="5" fillId="3" borderId="9" xfId="0" applyFont="1" applyFill="1" applyBorder="1"/>
    <xf numFmtId="0" fontId="7" fillId="3" borderId="0" xfId="0" applyFont="1" applyFill="1" applyAlignment="1">
      <alignment horizontal="left" vertical="center"/>
    </xf>
    <xf numFmtId="0" fontId="5" fillId="4" borderId="7" xfId="0" applyFont="1" applyFill="1" applyBorder="1" applyAlignment="1">
      <alignment horizontal="left"/>
    </xf>
    <xf numFmtId="0" fontId="5" fillId="4" borderId="7" xfId="0" applyFont="1" applyFill="1" applyBorder="1" applyAlignment="1">
      <alignment horizontal="center"/>
    </xf>
    <xf numFmtId="0" fontId="5" fillId="3" borderId="23" xfId="0" applyFont="1" applyFill="1" applyBorder="1"/>
    <xf numFmtId="0" fontId="5" fillId="3" borderId="24" xfId="0" applyFont="1" applyFill="1" applyBorder="1"/>
    <xf numFmtId="0" fontId="9" fillId="2" borderId="25" xfId="0" applyFont="1" applyFill="1" applyBorder="1" applyAlignment="1">
      <alignment vertical="center"/>
    </xf>
    <xf numFmtId="10" fontId="11" fillId="2" borderId="20" xfId="2" applyNumberFormat="1" applyFont="1" applyFill="1" applyBorder="1" applyAlignment="1">
      <alignment horizontal="center" vertical="center"/>
    </xf>
    <xf numFmtId="0" fontId="9" fillId="3" borderId="0" xfId="0" applyFont="1" applyFill="1" applyBorder="1" applyAlignment="1">
      <alignment vertical="center"/>
    </xf>
    <xf numFmtId="10" fontId="11" fillId="3" borderId="0" xfId="2" applyNumberFormat="1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left"/>
    </xf>
    <xf numFmtId="0" fontId="5" fillId="4" borderId="10" xfId="0" applyFont="1" applyFill="1" applyBorder="1" applyAlignment="1">
      <alignment horizontal="left"/>
    </xf>
    <xf numFmtId="0" fontId="5" fillId="4" borderId="10" xfId="0" applyFont="1" applyFill="1" applyBorder="1" applyAlignment="1">
      <alignment horizontal="left"/>
    </xf>
    <xf numFmtId="0" fontId="5" fillId="4" borderId="3" xfId="0" applyFont="1" applyFill="1" applyBorder="1" applyAlignment="1">
      <alignment horizontal="left"/>
    </xf>
    <xf numFmtId="0" fontId="9" fillId="3" borderId="11" xfId="0" applyFont="1" applyFill="1" applyBorder="1" applyAlignment="1">
      <alignment horizontal="left"/>
    </xf>
    <xf numFmtId="167" fontId="9" fillId="3" borderId="1" xfId="1" applyNumberFormat="1" applyFont="1" applyFill="1" applyBorder="1" applyAlignment="1">
      <alignment horizontal="center" vertical="top"/>
    </xf>
    <xf numFmtId="0" fontId="9" fillId="3" borderId="27" xfId="0" applyFont="1" applyFill="1" applyBorder="1" applyAlignment="1">
      <alignment horizontal="left" vertical="top"/>
    </xf>
    <xf numFmtId="167" fontId="9" fillId="3" borderId="26" xfId="0" applyNumberFormat="1" applyFont="1" applyFill="1" applyBorder="1" applyAlignment="1">
      <alignment horizontal="center" vertical="top"/>
    </xf>
    <xf numFmtId="0" fontId="9" fillId="3" borderId="11" xfId="0" applyFont="1" applyFill="1" applyBorder="1" applyAlignment="1">
      <alignment horizontal="left" vertical="top"/>
    </xf>
    <xf numFmtId="0" fontId="9" fillId="3" borderId="4" xfId="0" applyFont="1" applyFill="1" applyBorder="1" applyAlignment="1">
      <alignment horizontal="left" vertical="top"/>
    </xf>
    <xf numFmtId="168" fontId="9" fillId="3" borderId="13" xfId="1" applyNumberFormat="1" applyFont="1" applyFill="1" applyBorder="1" applyAlignment="1">
      <alignment horizontal="center" vertical="top"/>
    </xf>
    <xf numFmtId="0" fontId="5" fillId="3" borderId="0" xfId="0" applyFont="1" applyFill="1" applyBorder="1" applyAlignment="1">
      <alignment horizontal="center" vertical="center" wrapText="1"/>
    </xf>
    <xf numFmtId="0" fontId="12" fillId="3" borderId="0" xfId="0" applyFont="1" applyFill="1" applyAlignment="1"/>
    <xf numFmtId="0" fontId="5" fillId="5" borderId="2" xfId="0" applyFont="1" applyFill="1" applyBorder="1" applyAlignment="1">
      <alignment horizontal="center" vertical="center" wrapText="1"/>
    </xf>
    <xf numFmtId="0" fontId="5" fillId="5" borderId="10" xfId="0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1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5" fillId="5" borderId="12" xfId="0" applyFont="1" applyFill="1" applyBorder="1" applyAlignment="1">
      <alignment horizontal="center" vertical="center" wrapText="1"/>
    </xf>
    <xf numFmtId="0" fontId="12" fillId="3" borderId="0" xfId="0" applyFont="1" applyFill="1"/>
    <xf numFmtId="0" fontId="5" fillId="5" borderId="2" xfId="0" applyFont="1" applyFill="1" applyBorder="1"/>
    <xf numFmtId="0" fontId="5" fillId="5" borderId="10" xfId="0" applyFont="1" applyFill="1" applyBorder="1" applyAlignment="1">
      <alignment horizontal="center"/>
    </xf>
    <xf numFmtId="0" fontId="5" fillId="5" borderId="3" xfId="0" applyFont="1" applyFill="1" applyBorder="1" applyAlignment="1">
      <alignment horizontal="center"/>
    </xf>
    <xf numFmtId="0" fontId="5" fillId="5" borderId="11" xfId="0" applyFont="1" applyFill="1" applyBorder="1" applyAlignment="1">
      <alignment vertical="center" wrapText="1"/>
    </xf>
    <xf numFmtId="0" fontId="5" fillId="5" borderId="1" xfId="0" applyFont="1" applyFill="1" applyBorder="1" applyAlignment="1">
      <alignment horizontal="center" vertical="center"/>
    </xf>
    <xf numFmtId="0" fontId="5" fillId="3" borderId="4" xfId="0" applyFont="1" applyFill="1" applyBorder="1"/>
    <xf numFmtId="0" fontId="5" fillId="3" borderId="13" xfId="0" applyFont="1" applyFill="1" applyBorder="1" applyAlignment="1">
      <alignment horizontal="center"/>
    </xf>
    <xf numFmtId="165" fontId="5" fillId="3" borderId="13" xfId="0" applyNumberFormat="1" applyFont="1" applyFill="1" applyBorder="1" applyAlignment="1">
      <alignment horizontal="center"/>
    </xf>
    <xf numFmtId="165" fontId="5" fillId="3" borderId="5" xfId="0" applyNumberFormat="1" applyFont="1" applyFill="1" applyBorder="1" applyAlignment="1">
      <alignment horizontal="center"/>
    </xf>
    <xf numFmtId="165" fontId="5" fillId="3" borderId="9" xfId="0" applyNumberFormat="1" applyFont="1" applyFill="1" applyBorder="1" applyAlignment="1">
      <alignment horizontal="center" vertical="center"/>
    </xf>
    <xf numFmtId="165" fontId="5" fillId="3" borderId="0" xfId="0" applyNumberFormat="1" applyFont="1" applyFill="1" applyBorder="1" applyAlignment="1">
      <alignment horizontal="center" vertical="center"/>
    </xf>
    <xf numFmtId="168" fontId="9" fillId="3" borderId="8" xfId="1" applyNumberFormat="1" applyFont="1" applyFill="1" applyBorder="1" applyAlignment="1">
      <alignment horizontal="right" vertical="top"/>
    </xf>
    <xf numFmtId="0" fontId="5" fillId="3" borderId="8" xfId="0" applyFont="1" applyFill="1" applyBorder="1"/>
  </cellXfs>
  <cellStyles count="5">
    <cellStyle name="Comma" xfId="1" builtinId="3"/>
    <cellStyle name="Followed Hyperlink" xfId="4" builtinId="9" hidden="1"/>
    <cellStyle name="Hyperlink" xfId="3" builtinId="8" hidden="1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e Office">
  <a:themeElements>
    <a:clrScheme name="Microsol">
      <a:dk1>
        <a:sysClr val="windowText" lastClr="000000"/>
      </a:dk1>
      <a:lt1>
        <a:sysClr val="window" lastClr="FFFFFF"/>
      </a:lt1>
      <a:dk2>
        <a:srgbClr val="9DC3CC"/>
      </a:dk2>
      <a:lt2>
        <a:srgbClr val="6595A0"/>
      </a:lt2>
      <a:accent1>
        <a:srgbClr val="F3DB69"/>
      </a:accent1>
      <a:accent2>
        <a:srgbClr val="D8BA39"/>
      </a:accent2>
      <a:accent3>
        <a:srgbClr val="993A3F"/>
      </a:accent3>
      <a:accent4>
        <a:srgbClr val="4D4D4D"/>
      </a:accent4>
      <a:accent5>
        <a:srgbClr val="FFFFFF"/>
      </a:accent5>
      <a:accent6>
        <a:srgbClr val="FFFFFF"/>
      </a:accent6>
      <a:hlink>
        <a:srgbClr val="6595A0"/>
      </a:hlink>
      <a:folHlink>
        <a:srgbClr val="993A3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Relationship Id="rId2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S37"/>
  <sheetViews>
    <sheetView showGridLines="0" tabSelected="1" zoomScale="80" zoomScaleNormal="80" zoomScalePageLayoutView="80" workbookViewId="0">
      <pane xSplit="2" ySplit="8" topLeftCell="C22" activePane="bottomRight" state="frozen"/>
      <selection pane="topRight" activeCell="C1" sqref="C1"/>
      <selection pane="bottomLeft" activeCell="A9" sqref="A9"/>
      <selection pane="bottomRight" activeCell="E45" sqref="E45"/>
    </sheetView>
  </sheetViews>
  <sheetFormatPr baseColWidth="10" defaultColWidth="10.83203125" defaultRowHeight="16" x14ac:dyDescent="0"/>
  <cols>
    <col min="1" max="1" width="4.6640625" style="38" customWidth="1"/>
    <col min="2" max="2" width="24.83203125" style="38" customWidth="1"/>
    <col min="3" max="8" width="19" style="38" customWidth="1"/>
    <col min="9" max="9" width="6.5" style="38" customWidth="1"/>
    <col min="10" max="10" width="23.33203125" style="38" customWidth="1"/>
    <col min="11" max="11" width="13.5" style="38" customWidth="1"/>
    <col min="12" max="16384" width="10.83203125" style="38"/>
  </cols>
  <sheetData>
    <row r="1" spans="2:19" ht="20">
      <c r="B1" s="65" t="s">
        <v>71</v>
      </c>
      <c r="C1" s="65"/>
      <c r="D1" s="65"/>
    </row>
    <row r="2" spans="2:19" ht="15" customHeight="1" thickBot="1"/>
    <row r="3" spans="2:19" ht="17" thickBot="1">
      <c r="B3" s="66" t="s">
        <v>72</v>
      </c>
      <c r="C3" s="67" t="s">
        <v>73</v>
      </c>
    </row>
    <row r="4" spans="2:19">
      <c r="B4" s="68" t="s">
        <v>1</v>
      </c>
      <c r="C4" s="39">
        <f>C12*C13</f>
        <v>470764172</v>
      </c>
    </row>
    <row r="5" spans="2:19">
      <c r="B5" s="69" t="s">
        <v>47</v>
      </c>
      <c r="C5" s="40">
        <f>C4-C15</f>
        <v>508764172</v>
      </c>
    </row>
    <row r="6" spans="2:19">
      <c r="B6" s="69" t="s">
        <v>2</v>
      </c>
      <c r="C6" s="40">
        <f>C14*C13</f>
        <v>119920797.67999999</v>
      </c>
      <c r="Q6" s="41"/>
      <c r="R6" s="42"/>
      <c r="S6" s="42"/>
    </row>
    <row r="7" spans="2:19">
      <c r="B7" s="69" t="s">
        <v>0</v>
      </c>
      <c r="C7" s="40">
        <f>C5-C6</f>
        <v>388843374.31999999</v>
      </c>
    </row>
    <row r="8" spans="2:19" ht="18" thickBot="1">
      <c r="B8" s="70" t="s">
        <v>61</v>
      </c>
      <c r="C8" s="71">
        <f>C7/(C7+C6)</f>
        <v>0.76429001042156719</v>
      </c>
    </row>
    <row r="9" spans="2:19" ht="17">
      <c r="B9" s="72"/>
      <c r="C9" s="73"/>
    </row>
    <row r="10" spans="2:19" ht="18" thickBot="1">
      <c r="B10" s="72"/>
      <c r="C10" s="73"/>
    </row>
    <row r="11" spans="2:19">
      <c r="B11" s="74" t="s">
        <v>11</v>
      </c>
      <c r="C11" s="75" t="s">
        <v>28</v>
      </c>
      <c r="D11" s="75" t="s">
        <v>12</v>
      </c>
      <c r="E11" s="76" t="s">
        <v>13</v>
      </c>
      <c r="F11" s="76"/>
      <c r="G11" s="77"/>
    </row>
    <row r="12" spans="2:19">
      <c r="B12" s="78" t="s">
        <v>21</v>
      </c>
      <c r="C12" s="79">
        <v>73973000</v>
      </c>
      <c r="D12" s="43" t="s">
        <v>22</v>
      </c>
      <c r="E12" s="44" t="s">
        <v>23</v>
      </c>
      <c r="F12" s="44"/>
      <c r="G12" s="45"/>
    </row>
    <row r="13" spans="2:19" ht="14" customHeight="1">
      <c r="B13" s="80" t="s">
        <v>19</v>
      </c>
      <c r="C13" s="81">
        <f>C31</f>
        <v>6.3639999999999999</v>
      </c>
      <c r="D13" s="46" t="s">
        <v>20</v>
      </c>
      <c r="E13" s="44" t="s">
        <v>26</v>
      </c>
      <c r="F13" s="44"/>
      <c r="G13" s="45"/>
    </row>
    <row r="14" spans="2:19">
      <c r="B14" s="82" t="s">
        <v>24</v>
      </c>
      <c r="C14" s="79">
        <v>18843620</v>
      </c>
      <c r="D14" s="43" t="s">
        <v>22</v>
      </c>
      <c r="E14" s="44" t="s">
        <v>25</v>
      </c>
      <c r="F14" s="44"/>
      <c r="G14" s="45"/>
    </row>
    <row r="15" spans="2:19" ht="17" thickBot="1">
      <c r="B15" s="83" t="s">
        <v>55</v>
      </c>
      <c r="C15" s="84">
        <f>B34/B37*1000</f>
        <v>-38000000</v>
      </c>
      <c r="D15" s="47" t="s">
        <v>4</v>
      </c>
      <c r="E15" s="48" t="s">
        <v>27</v>
      </c>
      <c r="F15" s="48"/>
      <c r="G15" s="49"/>
    </row>
    <row r="17" spans="2:12">
      <c r="D17" s="50"/>
      <c r="E17" s="50"/>
      <c r="F17" s="85"/>
      <c r="G17" s="85"/>
      <c r="H17" s="85"/>
      <c r="I17" s="85"/>
      <c r="J17" s="85"/>
      <c r="K17" s="85"/>
      <c r="L17" s="85"/>
    </row>
    <row r="18" spans="2:12" ht="17" thickBot="1">
      <c r="B18" s="86" t="s">
        <v>45</v>
      </c>
    </row>
    <row r="19" spans="2:12">
      <c r="B19" s="87" t="s">
        <v>37</v>
      </c>
      <c r="C19" s="88" t="s">
        <v>36</v>
      </c>
      <c r="D19" s="88"/>
      <c r="E19" s="88"/>
      <c r="F19" s="88"/>
      <c r="G19" s="88"/>
      <c r="H19" s="89"/>
    </row>
    <row r="20" spans="2:12">
      <c r="B20" s="90"/>
      <c r="C20" s="91" t="s">
        <v>35</v>
      </c>
      <c r="D20" s="91" t="s">
        <v>30</v>
      </c>
      <c r="E20" s="91" t="s">
        <v>31</v>
      </c>
      <c r="F20" s="91" t="s">
        <v>32</v>
      </c>
      <c r="G20" s="91" t="s">
        <v>33</v>
      </c>
      <c r="H20" s="92" t="s">
        <v>34</v>
      </c>
    </row>
    <row r="21" spans="2:12" ht="17" thickBot="1">
      <c r="B21" s="51" t="s">
        <v>49</v>
      </c>
      <c r="C21" s="52">
        <v>0.86</v>
      </c>
      <c r="D21" s="52"/>
      <c r="E21" s="52" t="s">
        <v>29</v>
      </c>
      <c r="F21" s="53" t="s">
        <v>29</v>
      </c>
      <c r="G21" s="54" t="s">
        <v>29</v>
      </c>
      <c r="H21" s="55">
        <v>0.14000000000000001</v>
      </c>
    </row>
    <row r="23" spans="2:12" ht="17" thickBot="1">
      <c r="B23" s="93" t="s">
        <v>44</v>
      </c>
    </row>
    <row r="24" spans="2:12">
      <c r="B24" s="94" t="s">
        <v>38</v>
      </c>
      <c r="C24" s="95" t="s">
        <v>36</v>
      </c>
      <c r="D24" s="95"/>
      <c r="E24" s="95"/>
      <c r="F24" s="95"/>
      <c r="G24" s="95"/>
      <c r="H24" s="96"/>
    </row>
    <row r="25" spans="2:12" ht="32">
      <c r="B25" s="97" t="s">
        <v>39</v>
      </c>
      <c r="C25" s="91" t="s">
        <v>35</v>
      </c>
      <c r="D25" s="91" t="s">
        <v>40</v>
      </c>
      <c r="E25" s="98" t="s">
        <v>41</v>
      </c>
      <c r="F25" s="98" t="s">
        <v>42</v>
      </c>
      <c r="G25" s="98" t="s">
        <v>33</v>
      </c>
      <c r="H25" s="92" t="s">
        <v>43</v>
      </c>
    </row>
    <row r="26" spans="2:12">
      <c r="B26" s="56" t="s">
        <v>51</v>
      </c>
      <c r="C26" s="57">
        <v>11</v>
      </c>
      <c r="D26" s="58">
        <v>7</v>
      </c>
      <c r="E26" s="58">
        <v>4</v>
      </c>
      <c r="F26" s="58">
        <v>4</v>
      </c>
      <c r="G26" s="59"/>
      <c r="H26" s="60">
        <v>3.4</v>
      </c>
    </row>
    <row r="27" spans="2:12">
      <c r="B27" s="56" t="s">
        <v>52</v>
      </c>
      <c r="C27" s="61">
        <v>3.1</v>
      </c>
      <c r="D27" s="58">
        <v>2</v>
      </c>
      <c r="E27" s="58">
        <v>1</v>
      </c>
      <c r="F27" s="58">
        <v>1</v>
      </c>
      <c r="G27" s="59"/>
      <c r="H27" s="60">
        <v>0.9</v>
      </c>
    </row>
    <row r="28" spans="2:12" ht="17" thickBot="1">
      <c r="B28" s="99" t="s">
        <v>53</v>
      </c>
      <c r="C28" s="100">
        <f>AVERAGE(C26:C27)</f>
        <v>7.05</v>
      </c>
      <c r="D28" s="101">
        <f>AVERAGE(D26:D27)</f>
        <v>4.5</v>
      </c>
      <c r="E28" s="101">
        <f t="shared" ref="E28:H28" si="0">AVERAGE(E26:E27)</f>
        <v>2.5</v>
      </c>
      <c r="F28" s="101">
        <f t="shared" si="0"/>
        <v>2.5</v>
      </c>
      <c r="G28" s="101"/>
      <c r="H28" s="102">
        <f t="shared" si="0"/>
        <v>2.15</v>
      </c>
    </row>
    <row r="30" spans="2:12" ht="17" thickBot="1">
      <c r="B30" s="93" t="s">
        <v>50</v>
      </c>
    </row>
    <row r="31" spans="2:12" ht="17" thickBot="1">
      <c r="B31" s="62" t="s">
        <v>54</v>
      </c>
      <c r="C31" s="103">
        <f>C21*C28+H21*H28</f>
        <v>6.3639999999999999</v>
      </c>
    </row>
    <row r="32" spans="2:12">
      <c r="B32" s="63"/>
      <c r="C32" s="104"/>
    </row>
    <row r="33" spans="2:3" ht="17" thickBot="1">
      <c r="B33" s="93" t="s">
        <v>46</v>
      </c>
    </row>
    <row r="34" spans="2:3" ht="17" thickBot="1">
      <c r="B34" s="105">
        <v>-19000</v>
      </c>
      <c r="C34" s="64" t="s">
        <v>4</v>
      </c>
    </row>
    <row r="36" spans="2:3" ht="17" thickBot="1">
      <c r="B36" s="93" t="s">
        <v>48</v>
      </c>
    </row>
    <row r="37" spans="2:3" ht="17" thickBot="1">
      <c r="B37" s="106">
        <v>0.5</v>
      </c>
      <c r="C37" s="64"/>
    </row>
  </sheetData>
  <mergeCells count="9">
    <mergeCell ref="G26:G27"/>
    <mergeCell ref="B19:B20"/>
    <mergeCell ref="E15:G15"/>
    <mergeCell ref="E11:G11"/>
    <mergeCell ref="E12:G12"/>
    <mergeCell ref="E13:G13"/>
    <mergeCell ref="E14:G14"/>
    <mergeCell ref="C19:H19"/>
    <mergeCell ref="C24:H24"/>
  </mergeCells>
  <pageMargins left="0.7" right="0.7" top="0.75" bottom="0.75" header="0.3" footer="0.3"/>
  <pageSetup orientation="portrait" horizontalDpi="4294967292" verticalDpi="4294967292"/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8"/>
  <sheetViews>
    <sheetView showGridLines="0" zoomScale="80" zoomScaleNormal="80" zoomScalePageLayoutView="80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C19" sqref="C19"/>
    </sheetView>
  </sheetViews>
  <sheetFormatPr baseColWidth="10" defaultRowHeight="16" x14ac:dyDescent="0"/>
  <cols>
    <col min="1" max="1" width="7" style="1" customWidth="1"/>
    <col min="2" max="2" width="4.83203125" style="1" customWidth="1"/>
    <col min="3" max="3" width="24.5" style="1" bestFit="1" customWidth="1"/>
    <col min="4" max="4" width="6.83203125" style="1" customWidth="1"/>
    <col min="5" max="5" width="10.83203125" style="1"/>
    <col min="6" max="6" width="8.5" style="1" customWidth="1"/>
    <col min="7" max="7" width="25.83203125" style="1" customWidth="1"/>
    <col min="8" max="8" width="43.33203125" style="1" customWidth="1"/>
    <col min="9" max="9" width="54.33203125" style="1" customWidth="1"/>
    <col min="10" max="10" width="10.83203125" style="1"/>
    <col min="11" max="11" width="5.83203125" style="1" customWidth="1"/>
    <col min="12" max="16384" width="10.83203125" style="1"/>
  </cols>
  <sheetData>
    <row r="1" spans="2:9" ht="20">
      <c r="B1" s="25" t="s">
        <v>60</v>
      </c>
    </row>
    <row r="2" spans="2:9" ht="20">
      <c r="E2" s="25"/>
    </row>
    <row r="3" spans="2:9" ht="24.75" customHeight="1" thickBot="1">
      <c r="B3" s="26" t="s">
        <v>72</v>
      </c>
      <c r="E3" s="26" t="s">
        <v>70</v>
      </c>
    </row>
    <row r="4" spans="2:9" ht="17" thickBot="1">
      <c r="B4" s="2">
        <v>1</v>
      </c>
      <c r="C4" s="27" t="s">
        <v>61</v>
      </c>
      <c r="E4" s="28" t="s">
        <v>56</v>
      </c>
      <c r="F4" s="29" t="s">
        <v>57</v>
      </c>
      <c r="G4" s="29" t="s">
        <v>58</v>
      </c>
      <c r="H4" s="30" t="s">
        <v>62</v>
      </c>
      <c r="I4" s="31" t="s">
        <v>59</v>
      </c>
    </row>
    <row r="5" spans="2:9" s="4" customFormat="1" ht="32">
      <c r="B5" s="3">
        <v>2</v>
      </c>
      <c r="C5" s="32" t="s">
        <v>0</v>
      </c>
      <c r="E5" s="33" t="s">
        <v>3</v>
      </c>
      <c r="F5" s="5" t="s">
        <v>4</v>
      </c>
      <c r="G5" s="6" t="s">
        <v>5</v>
      </c>
      <c r="H5" s="7" t="s">
        <v>63</v>
      </c>
      <c r="I5" s="8" t="s">
        <v>18</v>
      </c>
    </row>
    <row r="6" spans="2:9" s="4" customFormat="1" ht="32">
      <c r="B6" s="3">
        <v>3</v>
      </c>
      <c r="C6" s="32" t="s">
        <v>47</v>
      </c>
      <c r="E6" s="34" t="s">
        <v>7</v>
      </c>
      <c r="F6" s="9" t="s">
        <v>4</v>
      </c>
      <c r="G6" s="10" t="s">
        <v>6</v>
      </c>
      <c r="H6" s="11" t="s">
        <v>64</v>
      </c>
      <c r="I6" s="12" t="s">
        <v>17</v>
      </c>
    </row>
    <row r="7" spans="2:9" s="4" customFormat="1" ht="48">
      <c r="B7" s="3">
        <v>4</v>
      </c>
      <c r="C7" s="32" t="s">
        <v>1</v>
      </c>
      <c r="E7" s="34" t="s">
        <v>8</v>
      </c>
      <c r="F7" s="9" t="s">
        <v>4</v>
      </c>
      <c r="G7" s="10" t="s">
        <v>9</v>
      </c>
      <c r="H7" s="11" t="s">
        <v>65</v>
      </c>
      <c r="I7" s="12" t="s">
        <v>10</v>
      </c>
    </row>
    <row r="8" spans="2:9" s="4" customFormat="1" ht="33" thickBot="1">
      <c r="B8" s="13">
        <v>5</v>
      </c>
      <c r="C8" s="35" t="s">
        <v>2</v>
      </c>
      <c r="E8" s="34" t="s">
        <v>14</v>
      </c>
      <c r="F8" s="9" t="s">
        <v>4</v>
      </c>
      <c r="G8" s="10" t="s">
        <v>15</v>
      </c>
      <c r="H8" s="11" t="s">
        <v>66</v>
      </c>
      <c r="I8" s="12" t="s">
        <v>16</v>
      </c>
    </row>
    <row r="9" spans="2:9" s="4" customFormat="1" ht="98">
      <c r="E9" s="36" t="s">
        <v>19</v>
      </c>
      <c r="F9" s="14" t="s">
        <v>20</v>
      </c>
      <c r="G9" s="15" t="s">
        <v>69</v>
      </c>
      <c r="H9" s="16" t="s">
        <v>74</v>
      </c>
      <c r="I9" s="17" t="s">
        <v>67</v>
      </c>
    </row>
    <row r="10" spans="2:9" s="4" customFormat="1" ht="48" customHeight="1">
      <c r="E10" s="36" t="s">
        <v>21</v>
      </c>
      <c r="F10" s="14" t="s">
        <v>22</v>
      </c>
      <c r="G10" s="14" t="s">
        <v>23</v>
      </c>
      <c r="H10" s="18" t="s">
        <v>75</v>
      </c>
      <c r="I10" s="19"/>
    </row>
    <row r="11" spans="2:9" s="4" customFormat="1" ht="33">
      <c r="E11" s="36" t="s">
        <v>24</v>
      </c>
      <c r="F11" s="14" t="s">
        <v>22</v>
      </c>
      <c r="G11" s="14" t="s">
        <v>25</v>
      </c>
      <c r="H11" s="18" t="s">
        <v>76</v>
      </c>
      <c r="I11" s="19"/>
    </row>
    <row r="12" spans="2:9" s="4" customFormat="1" ht="99" thickBot="1">
      <c r="E12" s="37" t="s">
        <v>55</v>
      </c>
      <c r="F12" s="20" t="s">
        <v>4</v>
      </c>
      <c r="G12" s="21" t="s">
        <v>27</v>
      </c>
      <c r="H12" s="22" t="s">
        <v>77</v>
      </c>
      <c r="I12" s="23" t="s">
        <v>68</v>
      </c>
    </row>
    <row r="13" spans="2:9">
      <c r="E13" s="4"/>
      <c r="F13" s="4"/>
      <c r="G13" s="4"/>
      <c r="H13" s="4"/>
      <c r="I13" s="4"/>
    </row>
    <row r="14" spans="2:9" ht="17">
      <c r="E14" s="4" t="s">
        <v>78</v>
      </c>
      <c r="F14" s="4"/>
      <c r="G14" s="4"/>
      <c r="H14" s="4"/>
      <c r="I14" s="4"/>
    </row>
    <row r="15" spans="2:9" ht="17">
      <c r="E15" s="24" t="s">
        <v>79</v>
      </c>
    </row>
    <row r="16" spans="2:9" ht="17">
      <c r="E16" s="24" t="s">
        <v>80</v>
      </c>
    </row>
    <row r="17" spans="5:5" ht="17">
      <c r="E17" s="24" t="s">
        <v>81</v>
      </c>
    </row>
    <row r="18" spans="5:5" ht="17">
      <c r="E18" s="24" t="s">
        <v>82</v>
      </c>
    </row>
  </sheetData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Calculations</vt:lpstr>
      <vt:lpstr>Methodology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Claire Cuisset</dc:creator>
  <cp:lastModifiedBy>Vikash</cp:lastModifiedBy>
  <dcterms:created xsi:type="dcterms:W3CDTF">2012-11-30T18:01:08Z</dcterms:created>
  <dcterms:modified xsi:type="dcterms:W3CDTF">2016-03-18T11:50:03Z</dcterms:modified>
</cp:coreProperties>
</file>